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0496" windowHeight="11076"/>
  </bookViews>
  <sheets>
    <sheet name="Tabelle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D16" i="1"/>
  <c r="E8" i="1" l="1"/>
  <c r="E13" i="1"/>
  <c r="E18" i="1"/>
  <c r="E19" i="1"/>
  <c r="D19" i="1"/>
  <c r="D18" i="1"/>
  <c r="D13" i="1"/>
  <c r="D8" i="1"/>
  <c r="D10" i="1" l="1"/>
  <c r="E10" i="1"/>
  <c r="H25" i="1" l="1"/>
  <c r="D5" i="1"/>
  <c r="D6" i="1"/>
  <c r="D9" i="1"/>
  <c r="D12" i="1"/>
  <c r="D14" i="1"/>
  <c r="D11" i="1"/>
  <c r="D17" i="1"/>
  <c r="D7" i="1"/>
  <c r="D21" i="1"/>
  <c r="D23" i="1"/>
  <c r="D22" i="1"/>
  <c r="D15" i="1"/>
  <c r="D24" i="1"/>
  <c r="D20" i="1"/>
  <c r="D4" i="1"/>
  <c r="F4" i="1" s="1"/>
  <c r="E24" i="1"/>
  <c r="E22" i="1"/>
  <c r="E7" i="1"/>
  <c r="E23" i="1"/>
  <c r="E20" i="1"/>
  <c r="E15" i="1"/>
  <c r="E6" i="1"/>
  <c r="E4" i="1"/>
  <c r="E14" i="1"/>
  <c r="E12" i="1"/>
  <c r="E9" i="1"/>
  <c r="E11" i="1"/>
  <c r="E17" i="1"/>
  <c r="E21" i="1"/>
  <c r="E5" i="1"/>
  <c r="F3" i="1" l="1"/>
  <c r="D25" i="1"/>
  <c r="F9" i="1" l="1"/>
  <c r="F14" i="1"/>
  <c r="F16" i="1"/>
  <c r="G16" i="1" s="1"/>
  <c r="F20" i="1"/>
  <c r="G20" i="1" s="1"/>
  <c r="F24" i="1"/>
  <c r="F13" i="1"/>
  <c r="G13" i="1" s="1"/>
  <c r="F10" i="1"/>
  <c r="G10" i="1" s="1"/>
  <c r="F17" i="1"/>
  <c r="G17" i="1" s="1"/>
  <c r="F22" i="1"/>
  <c r="G22" i="1" s="1"/>
  <c r="F5" i="1"/>
  <c r="G5" i="1" s="1"/>
  <c r="F6" i="1"/>
  <c r="G6" i="1" s="1"/>
  <c r="F7" i="1"/>
  <c r="G7" i="1" s="1"/>
  <c r="F15" i="1"/>
  <c r="F18" i="1"/>
  <c r="G18" i="1" s="1"/>
  <c r="F21" i="1"/>
  <c r="G21" i="1" s="1"/>
  <c r="F8" i="1"/>
  <c r="G8" i="1" s="1"/>
  <c r="F12" i="1"/>
  <c r="G12" i="1" s="1"/>
  <c r="F11" i="1"/>
  <c r="G11" i="1" s="1"/>
  <c r="F19" i="1"/>
  <c r="G19" i="1" s="1"/>
  <c r="F23" i="1"/>
  <c r="G23" i="1" s="1"/>
  <c r="G9" i="1"/>
  <c r="G24" i="1"/>
  <c r="G15" i="1"/>
  <c r="G14" i="1"/>
</calcChain>
</file>

<file path=xl/sharedStrings.xml><?xml version="1.0" encoding="utf-8"?>
<sst xmlns="http://schemas.openxmlformats.org/spreadsheetml/2006/main" count="35" uniqueCount="35">
  <si>
    <t>Total</t>
  </si>
  <si>
    <t>Bitcoin</t>
  </si>
  <si>
    <t>Ether</t>
  </si>
  <si>
    <t>Litecoin</t>
  </si>
  <si>
    <t>Polkadot</t>
  </si>
  <si>
    <t>Cardano</t>
  </si>
  <si>
    <t>Chainlink</t>
  </si>
  <si>
    <t>Vechain</t>
  </si>
  <si>
    <t>Theta</t>
  </si>
  <si>
    <t>Marketcap MC</t>
  </si>
  <si>
    <t>Marketshare MS</t>
  </si>
  <si>
    <t>MC Forecast</t>
  </si>
  <si>
    <t>MS variable</t>
  </si>
  <si>
    <t>Price USD</t>
  </si>
  <si>
    <t>www.Blockchainmoney.de</t>
  </si>
  <si>
    <t>Binance</t>
  </si>
  <si>
    <t>Cosmos</t>
  </si>
  <si>
    <t>IOTA</t>
  </si>
  <si>
    <t>Fantom</t>
  </si>
  <si>
    <t>ACHTUNG: dies ist lediglich ein Zahlenspiel, keine Finanzberatung oder Investionsempfehlung !</t>
  </si>
  <si>
    <t>Solana</t>
  </si>
  <si>
    <t>Tezos</t>
  </si>
  <si>
    <t>Mill Coins</t>
  </si>
  <si>
    <t>Avalanche</t>
  </si>
  <si>
    <t>XRP</t>
  </si>
  <si>
    <t>Polygon</t>
  </si>
  <si>
    <t>Quant</t>
  </si>
  <si>
    <t>Algorand</t>
  </si>
  <si>
    <t>Marktprognose - Bitcoin 100.000 USD</t>
  </si>
  <si>
    <t>Filecoin</t>
  </si>
  <si>
    <t>Price forecast</t>
  </si>
  <si>
    <t>Stand: 11.2.2024</t>
  </si>
  <si>
    <t>XDC</t>
  </si>
  <si>
    <t>Variabel:  Änderung der hypothetischen Coin-Marktanteile (MS variable) verändert deren Kurs (Price forecast)</t>
  </si>
  <si>
    <t>Annahmen:  Bitcoin erreicht 100.000 USD und einen Marktanteil (market dominance) von 52%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</si>
</sst>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.0000"/>
    <numFmt numFmtId="167" formatCode="_-* #,##0.000_-;\-* #,##0.0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5">
    <xf numFmtId="0" fontId="0" fillId="0" borderId="0" xfId="0"/>
    <xf numFmtId="165" fontId="0" fillId="0" borderId="0" xfId="1" applyNumberFormat="1" applyFont="1"/>
    <xf numFmtId="0" fontId="4" fillId="0" borderId="0" xfId="0" applyFont="1" applyAlignment="1">
      <alignment horizontal="right"/>
    </xf>
    <xf numFmtId="0" fontId="5" fillId="0" borderId="0" xfId="0" applyFont="1"/>
    <xf numFmtId="3" fontId="0" fillId="0" borderId="0" xfId="0" applyNumberFormat="1"/>
    <xf numFmtId="3" fontId="6" fillId="0" borderId="0" xfId="0" applyNumberFormat="1" applyFont="1"/>
    <xf numFmtId="165" fontId="3" fillId="0" borderId="0" xfId="1" applyNumberFormat="1" applyFont="1"/>
    <xf numFmtId="165" fontId="3" fillId="0" borderId="0" xfId="0" applyNumberFormat="1" applyFont="1"/>
    <xf numFmtId="0" fontId="7" fillId="0" borderId="0" xfId="2"/>
    <xf numFmtId="166" fontId="0" fillId="0" borderId="0" xfId="0" applyNumberFormat="1"/>
    <xf numFmtId="166" fontId="2" fillId="0" borderId="0" xfId="0" applyNumberFormat="1" applyFont="1"/>
    <xf numFmtId="167" fontId="0" fillId="0" borderId="0" xfId="1" applyNumberFormat="1" applyFont="1"/>
    <xf numFmtId="164" fontId="3" fillId="0" borderId="0" xfId="0" applyNumberFormat="1" applyFont="1"/>
    <xf numFmtId="166" fontId="0" fillId="0" borderId="1" xfId="0" applyNumberFormat="1" applyBorder="1"/>
    <xf numFmtId="166" fontId="2" fillId="0" borderId="1" xfId="0" applyNumberFormat="1" applyFont="1" applyBorder="1"/>
  </cellXfs>
  <cellStyles count="3">
    <cellStyle name="Hyperlink" xfId="2" builtinId="8"/>
    <cellStyle name="Komma" xfId="1" builtinId="3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lockchainmoney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tabSelected="1" workbookViewId="0">
      <selection activeCell="J15" sqref="J15"/>
    </sheetView>
  </sheetViews>
  <sheetFormatPr baseColWidth="10" defaultRowHeight="14.4" x14ac:dyDescent="0.3"/>
  <cols>
    <col min="2" max="2" width="13.88671875" bestFit="1" customWidth="1"/>
    <col min="4" max="4" width="15.5546875" bestFit="1" customWidth="1"/>
    <col min="6" max="6" width="14.109375" bestFit="1" customWidth="1"/>
    <col min="7" max="7" width="12.109375" customWidth="1"/>
  </cols>
  <sheetData>
    <row r="1" spans="1:8" ht="23.25" x14ac:dyDescent="0.35">
      <c r="A1" s="3" t="s">
        <v>28</v>
      </c>
      <c r="G1" t="s">
        <v>31</v>
      </c>
    </row>
    <row r="2" spans="1:8" ht="15" x14ac:dyDescent="0.25">
      <c r="B2" s="2" t="s">
        <v>9</v>
      </c>
      <c r="C2" s="2" t="s">
        <v>13</v>
      </c>
      <c r="D2" s="2" t="s">
        <v>10</v>
      </c>
      <c r="E2" s="2" t="s">
        <v>22</v>
      </c>
      <c r="F2" s="2" t="s">
        <v>11</v>
      </c>
      <c r="G2" s="2" t="s">
        <v>30</v>
      </c>
      <c r="H2" s="2" t="s">
        <v>12</v>
      </c>
    </row>
    <row r="3" spans="1:8" ht="15" x14ac:dyDescent="0.25">
      <c r="A3" t="s">
        <v>0</v>
      </c>
      <c r="B3" s="6">
        <v>1813000</v>
      </c>
      <c r="F3" s="7">
        <f>F4/H4</f>
        <v>3746719.2957077022</v>
      </c>
    </row>
    <row r="4" spans="1:8" ht="15" x14ac:dyDescent="0.25">
      <c r="A4" t="s">
        <v>1</v>
      </c>
      <c r="B4" s="1">
        <v>948100</v>
      </c>
      <c r="C4" s="4">
        <v>48389</v>
      </c>
      <c r="D4" s="9">
        <f t="shared" ref="D4" si="0">B4/$B$3</f>
        <v>0.52294539437396581</v>
      </c>
      <c r="E4" s="11">
        <f t="shared" ref="E4" si="1">B4/C4</f>
        <v>19.593295997024118</v>
      </c>
      <c r="F4" s="1">
        <f>B4*G4/C4*H4/D4</f>
        <v>1948294.0337680052</v>
      </c>
      <c r="G4" s="5">
        <v>100000</v>
      </c>
      <c r="H4" s="10">
        <v>0.52</v>
      </c>
    </row>
    <row r="5" spans="1:8" x14ac:dyDescent="0.3">
      <c r="A5" t="s">
        <v>2</v>
      </c>
      <c r="B5" s="1">
        <v>303677</v>
      </c>
      <c r="C5">
        <v>2529</v>
      </c>
      <c r="D5" s="9">
        <f t="shared" ref="D5:D24" si="2">B5/$B$3</f>
        <v>0.16749972421400994</v>
      </c>
      <c r="E5" s="11">
        <f t="shared" ref="E5:E24" si="3">B5/C5</f>
        <v>120.07789640173982</v>
      </c>
      <c r="F5" s="1">
        <f>$F$3*H5</f>
        <v>636942.28027030942</v>
      </c>
      <c r="G5" s="12">
        <f t="shared" ref="G5:G24" si="4">F5/E5</f>
        <v>5304.4090491002362</v>
      </c>
      <c r="H5" s="10">
        <v>0.17</v>
      </c>
    </row>
    <row r="6" spans="1:8" x14ac:dyDescent="0.3">
      <c r="A6" t="s">
        <v>15</v>
      </c>
      <c r="B6" s="1">
        <v>48296</v>
      </c>
      <c r="C6">
        <v>323</v>
      </c>
      <c r="D6" s="9">
        <f t="shared" si="2"/>
        <v>2.6638720353006066E-2</v>
      </c>
      <c r="E6" s="11">
        <f t="shared" si="3"/>
        <v>149.52321981424149</v>
      </c>
      <c r="F6" s="1">
        <f t="shared" ref="F6:F24" si="5">$F$3*H6</f>
        <v>101161.42098410796</v>
      </c>
      <c r="G6" s="12">
        <f t="shared" si="4"/>
        <v>676.55994239412928</v>
      </c>
      <c r="H6" s="10">
        <v>2.7E-2</v>
      </c>
    </row>
    <row r="7" spans="1:8" x14ac:dyDescent="0.3">
      <c r="A7" t="s">
        <v>20</v>
      </c>
      <c r="B7" s="1">
        <v>47935</v>
      </c>
      <c r="C7">
        <v>109.7</v>
      </c>
      <c r="D7" s="9">
        <f>B7/$B$3</f>
        <v>2.6439602868174296E-2</v>
      </c>
      <c r="E7" s="11">
        <f>B7/C7</f>
        <v>436.9644484958979</v>
      </c>
      <c r="F7" s="1">
        <f>$F$3*H7</f>
        <v>99288.061336254104</v>
      </c>
      <c r="G7" s="12">
        <f>F7/E7</f>
        <v>227.22228702591167</v>
      </c>
      <c r="H7" s="10">
        <v>2.6499999999999999E-2</v>
      </c>
    </row>
    <row r="8" spans="1:8" x14ac:dyDescent="0.3">
      <c r="A8" t="s">
        <v>24</v>
      </c>
      <c r="B8" s="1">
        <v>29061</v>
      </c>
      <c r="C8">
        <v>0.53300000000000003</v>
      </c>
      <c r="D8" s="9">
        <f>B8/$B$3</f>
        <v>1.60292333149476E-2</v>
      </c>
      <c r="E8" s="11">
        <f>B8/C8</f>
        <v>54523.452157598498</v>
      </c>
      <c r="F8" s="1">
        <f>$F$3*H8</f>
        <v>59947.508731323236</v>
      </c>
      <c r="G8" s="12">
        <f>F8/E8</f>
        <v>1.0994811656101058</v>
      </c>
      <c r="H8" s="10">
        <v>1.6E-2</v>
      </c>
    </row>
    <row r="9" spans="1:8" x14ac:dyDescent="0.3">
      <c r="A9" t="s">
        <v>5</v>
      </c>
      <c r="B9" s="1">
        <v>19649</v>
      </c>
      <c r="C9">
        <v>0.55400000000000005</v>
      </c>
      <c r="D9" s="9">
        <f>B9/$B$3</f>
        <v>1.0837837837837839E-2</v>
      </c>
      <c r="E9" s="11">
        <f>B9/C9</f>
        <v>35467.509025270752</v>
      </c>
      <c r="F9" s="1">
        <f>$F$3*H9</f>
        <v>41213.912252784721</v>
      </c>
      <c r="G9" s="12">
        <f>F9/E9</f>
        <v>1.1620187993303852</v>
      </c>
      <c r="H9" s="10">
        <v>1.0999999999999999E-2</v>
      </c>
    </row>
    <row r="10" spans="1:8" x14ac:dyDescent="0.3">
      <c r="A10" t="s">
        <v>23</v>
      </c>
      <c r="B10" s="1">
        <v>14880</v>
      </c>
      <c r="C10">
        <v>40.6</v>
      </c>
      <c r="D10" s="9">
        <f>B10/$B$3</f>
        <v>8.2073910645339213E-3</v>
      </c>
      <c r="E10" s="11">
        <f>B10/C10</f>
        <v>366.50246305418716</v>
      </c>
      <c r="F10" s="1">
        <f>$F$3*H10</f>
        <v>31097.770154373928</v>
      </c>
      <c r="G10" s="12">
        <f>F10/E10</f>
        <v>84.850098673896611</v>
      </c>
      <c r="H10" s="10">
        <v>8.3000000000000001E-3</v>
      </c>
    </row>
    <row r="11" spans="1:8" x14ac:dyDescent="0.3">
      <c r="A11" t="s">
        <v>6</v>
      </c>
      <c r="B11" s="1">
        <v>12071</v>
      </c>
      <c r="C11">
        <v>20.55</v>
      </c>
      <c r="D11" s="9">
        <f>B11/$B$3</f>
        <v>6.6580253723110862E-3</v>
      </c>
      <c r="E11" s="11">
        <f>B11/C11</f>
        <v>587.39659367396587</v>
      </c>
      <c r="F11" s="1">
        <f>$F$3*H11</f>
        <v>26227.035069953916</v>
      </c>
      <c r="G11" s="12">
        <f>F11/E11</f>
        <v>44.649620635204457</v>
      </c>
      <c r="H11" s="10">
        <v>7.0000000000000001E-3</v>
      </c>
    </row>
    <row r="12" spans="1:8" x14ac:dyDescent="0.3">
      <c r="A12" t="s">
        <v>4</v>
      </c>
      <c r="B12" s="1">
        <v>9313</v>
      </c>
      <c r="C12">
        <v>7.29</v>
      </c>
      <c r="D12" s="9">
        <f>B12/$B$3</f>
        <v>5.1367898510755652E-3</v>
      </c>
      <c r="E12" s="11">
        <f>B12/C12</f>
        <v>1277.5034293552812</v>
      </c>
      <c r="F12" s="1">
        <f>$F$3*H12</f>
        <v>20606.956126392361</v>
      </c>
      <c r="G12" s="12">
        <f>F12/E12</f>
        <v>16.130646425577183</v>
      </c>
      <c r="H12" s="10">
        <v>5.4999999999999997E-3</v>
      </c>
    </row>
    <row r="13" spans="1:8" x14ac:dyDescent="0.3">
      <c r="A13" t="s">
        <v>25</v>
      </c>
      <c r="B13" s="1">
        <v>8226.5</v>
      </c>
      <c r="C13">
        <v>0.88500000000000001</v>
      </c>
      <c r="D13" s="9">
        <f>B13/$B$3</f>
        <v>4.537506894649752E-3</v>
      </c>
      <c r="E13" s="11">
        <f>B13/C13</f>
        <v>9295.4802259887001</v>
      </c>
      <c r="F13" s="1">
        <f>$F$3*H13</f>
        <v>16860.236830684658</v>
      </c>
      <c r="G13" s="12">
        <f>F13/E13</f>
        <v>1.8138101981591106</v>
      </c>
      <c r="H13" s="10">
        <v>4.4999999999999997E-3</v>
      </c>
    </row>
    <row r="14" spans="1:8" x14ac:dyDescent="0.3">
      <c r="A14" t="s">
        <v>3</v>
      </c>
      <c r="B14" s="1">
        <v>5339</v>
      </c>
      <c r="C14">
        <v>72.05</v>
      </c>
      <c r="D14" s="9">
        <f>B14/$B$3</f>
        <v>2.9448428019856593E-3</v>
      </c>
      <c r="E14" s="11">
        <f>B14/C14</f>
        <v>74.101318528799453</v>
      </c>
      <c r="F14" s="1">
        <f>$F$3*H14</f>
        <v>10865.485957552335</v>
      </c>
      <c r="G14" s="12">
        <f>F14/E14</f>
        <v>146.6301298448484</v>
      </c>
      <c r="H14" s="10">
        <v>2.8999999999999998E-3</v>
      </c>
    </row>
    <row r="15" spans="1:8" x14ac:dyDescent="0.3">
      <c r="A15" t="s">
        <v>16</v>
      </c>
      <c r="B15" s="1">
        <v>3907</v>
      </c>
      <c r="C15">
        <v>10.119999999999999</v>
      </c>
      <c r="D15" s="9">
        <f>B15/$B$3</f>
        <v>2.1549917264202978E-3</v>
      </c>
      <c r="E15" s="11">
        <f>B15/C15</f>
        <v>386.06719367588937</v>
      </c>
      <c r="F15" s="1">
        <f>$F$3*H15</f>
        <v>8617.4543801277141</v>
      </c>
      <c r="G15" s="12">
        <f>F15/E15</f>
        <v>22.321125755539406</v>
      </c>
      <c r="H15" s="10">
        <v>2.3E-3</v>
      </c>
    </row>
    <row r="16" spans="1:8" x14ac:dyDescent="0.3">
      <c r="A16" t="s">
        <v>29</v>
      </c>
      <c r="B16" s="1">
        <v>2741.5</v>
      </c>
      <c r="C16">
        <v>5.42</v>
      </c>
      <c r="D16" s="9">
        <f>B16/$B$3</f>
        <v>1.5121345835631551E-3</v>
      </c>
      <c r="E16" s="11">
        <f>B16/C16</f>
        <v>505.81180811808116</v>
      </c>
      <c r="F16" s="1">
        <f>$F$3*H16</f>
        <v>5620.0789435615534</v>
      </c>
      <c r="G16" s="12">
        <f>F16/E16</f>
        <v>11.111007796499589</v>
      </c>
      <c r="H16" s="10">
        <v>1.5E-3</v>
      </c>
    </row>
    <row r="17" spans="1:8" x14ac:dyDescent="0.3">
      <c r="A17" t="s">
        <v>7</v>
      </c>
      <c r="B17" s="1">
        <v>2192</v>
      </c>
      <c r="C17">
        <v>0.03</v>
      </c>
      <c r="D17" s="9">
        <f>B17/$B$3</f>
        <v>1.209045780474352E-3</v>
      </c>
      <c r="E17" s="11">
        <f>B17/C17</f>
        <v>73066.666666666672</v>
      </c>
      <c r="F17" s="1">
        <f>$F$3*H17</f>
        <v>4496.063154849242</v>
      </c>
      <c r="G17" s="12">
        <f>F17/E17</f>
        <v>6.1533711060892907E-2</v>
      </c>
      <c r="H17" s="10">
        <v>1.1999999999999999E-3</v>
      </c>
    </row>
    <row r="18" spans="1:8" x14ac:dyDescent="0.3">
      <c r="A18" t="s">
        <v>27</v>
      </c>
      <c r="B18" s="1">
        <v>1421.5</v>
      </c>
      <c r="C18">
        <v>0.17599999999999999</v>
      </c>
      <c r="D18" s="9">
        <f>B18/$B$3</f>
        <v>7.8405956977385552E-4</v>
      </c>
      <c r="E18" s="11">
        <f>B18/C18</f>
        <v>8076.704545454546</v>
      </c>
      <c r="F18" s="1">
        <f>$F$3*H18</f>
        <v>2997.3754365661621</v>
      </c>
      <c r="G18" s="12">
        <f>F18/E18</f>
        <v>0.37111366643379845</v>
      </c>
      <c r="H18" s="10">
        <v>8.0000000000000004E-4</v>
      </c>
    </row>
    <row r="19" spans="1:8" x14ac:dyDescent="0.3">
      <c r="A19" t="s">
        <v>26</v>
      </c>
      <c r="B19" s="1">
        <v>1263</v>
      </c>
      <c r="C19">
        <v>104.6</v>
      </c>
      <c r="D19" s="9">
        <f>B19/$B$3</f>
        <v>6.9663541092112517E-4</v>
      </c>
      <c r="E19" s="11">
        <f>B19/C19</f>
        <v>12.074569789674953</v>
      </c>
      <c r="F19" s="1">
        <f>$F$3*H19</f>
        <v>2622.7035069953913</v>
      </c>
      <c r="G19" s="12">
        <f>F19/E19</f>
        <v>217.20885734894529</v>
      </c>
      <c r="H19" s="10">
        <v>6.9999999999999999E-4</v>
      </c>
    </row>
    <row r="20" spans="1:8" x14ac:dyDescent="0.3">
      <c r="A20" t="s">
        <v>18</v>
      </c>
      <c r="B20" s="1">
        <v>1108</v>
      </c>
      <c r="C20">
        <v>0.39500000000000002</v>
      </c>
      <c r="D20" s="9">
        <f>B20/$B$3</f>
        <v>6.111417539988969E-4</v>
      </c>
      <c r="E20" s="11">
        <f>B20/C20</f>
        <v>2805.0632911392404</v>
      </c>
      <c r="F20" s="1">
        <f>$F$3*H20</f>
        <v>2248.031577424621</v>
      </c>
      <c r="G20" s="12">
        <f>F20/E20</f>
        <v>0.80141919953314555</v>
      </c>
      <c r="H20" s="10">
        <v>5.9999999999999995E-4</v>
      </c>
    </row>
    <row r="21" spans="1:8" x14ac:dyDescent="0.3">
      <c r="A21" t="s">
        <v>8</v>
      </c>
      <c r="B21" s="1">
        <v>1029</v>
      </c>
      <c r="C21">
        <v>1.03</v>
      </c>
      <c r="D21" s="9">
        <f>B21/$B$3</f>
        <v>5.6756756756756754E-4</v>
      </c>
      <c r="E21" s="11">
        <f>B21/C21</f>
        <v>999.02912621359224</v>
      </c>
      <c r="F21" s="1">
        <f>$F$3*H21</f>
        <v>2248.031577424621</v>
      </c>
      <c r="G21" s="12">
        <f>F21/E21</f>
        <v>2.2502162533987944</v>
      </c>
      <c r="H21" s="10">
        <v>5.9999999999999995E-4</v>
      </c>
    </row>
    <row r="22" spans="1:8" x14ac:dyDescent="0.3">
      <c r="A22" t="s">
        <v>21</v>
      </c>
      <c r="B22" s="1">
        <v>1009</v>
      </c>
      <c r="C22">
        <v>1.04</v>
      </c>
      <c r="D22" s="9">
        <f>B22/$B$3</f>
        <v>5.5653612796469944E-4</v>
      </c>
      <c r="E22" s="11">
        <f>B22/C22</f>
        <v>970.19230769230762</v>
      </c>
      <c r="F22" s="1">
        <f>$F$3*H22</f>
        <v>2248.031577424621</v>
      </c>
      <c r="G22" s="12">
        <f>F22/E22</f>
        <v>2.3170989499718591</v>
      </c>
      <c r="H22" s="10">
        <v>5.9999999999999995E-4</v>
      </c>
    </row>
    <row r="23" spans="1:8" x14ac:dyDescent="0.3">
      <c r="A23" t="s">
        <v>17</v>
      </c>
      <c r="B23" s="1">
        <v>798</v>
      </c>
      <c r="C23">
        <v>0.254</v>
      </c>
      <c r="D23" s="9">
        <f>B23/$B$3</f>
        <v>4.4015444015444013E-4</v>
      </c>
      <c r="E23" s="11">
        <f>B23/C23</f>
        <v>3141.732283464567</v>
      </c>
      <c r="F23" s="1">
        <f>$F$3*H23</f>
        <v>1873.3596478538511</v>
      </c>
      <c r="G23" s="12">
        <f>F23/E23</f>
        <v>0.59628239417904538</v>
      </c>
      <c r="H23" s="10">
        <v>5.0000000000000001E-4</v>
      </c>
    </row>
    <row r="24" spans="1:8" x14ac:dyDescent="0.3">
      <c r="A24" t="s">
        <v>32</v>
      </c>
      <c r="B24" s="1">
        <v>611</v>
      </c>
      <c r="C24">
        <v>4.3999999999999997E-2</v>
      </c>
      <c r="D24" s="13">
        <f>B24/$B$3</f>
        <v>3.3701047986762274E-4</v>
      </c>
      <c r="E24" s="11">
        <f>B24/C24</f>
        <v>13886.363636363638</v>
      </c>
      <c r="F24" s="1">
        <f>$F$3*H24</f>
        <v>1124.0157887123105</v>
      </c>
      <c r="G24" s="12">
        <f>F24/E24</f>
        <v>8.0943853851623004E-2</v>
      </c>
      <c r="H24" s="14">
        <v>2.9999999999999997E-4</v>
      </c>
    </row>
    <row r="25" spans="1:8" ht="15" x14ac:dyDescent="0.25">
      <c r="A25" s="8" t="s">
        <v>14</v>
      </c>
      <c r="D25" s="9">
        <f>SUM(D4:D24)</f>
        <v>0.80674434638720371</v>
      </c>
      <c r="H25" s="9">
        <f>SUM(H4:H24)</f>
        <v>0.80779999999999996</v>
      </c>
    </row>
    <row r="26" spans="1:8" ht="15" x14ac:dyDescent="0.25">
      <c r="A26" t="s">
        <v>19</v>
      </c>
    </row>
    <row r="27" spans="1:8" ht="15" x14ac:dyDescent="0.25">
      <c r="A27" t="s">
        <v>34</v>
      </c>
    </row>
    <row r="28" spans="1:8" x14ac:dyDescent="0.3">
      <c r="A28" t="s">
        <v>33</v>
      </c>
    </row>
  </sheetData>
  <sortState ref="A7:H8">
    <sortCondition descending="1" ref="B7:B8"/>
  </sortState>
  <hyperlinks>
    <hyperlink ref="A25" r:id="rId1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Kortlueke</dc:creator>
  <cp:lastModifiedBy>MK</cp:lastModifiedBy>
  <dcterms:created xsi:type="dcterms:W3CDTF">2021-01-04T11:07:56Z</dcterms:created>
  <dcterms:modified xsi:type="dcterms:W3CDTF">2024-02-11T11:58:54Z</dcterms:modified>
</cp:coreProperties>
</file>